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cdex587\Desktop\WFH\Position Limit\All Commodities 2026-27\Final 2026-27\"/>
    </mc:Choice>
  </mc:AlternateContent>
  <bookViews>
    <workbookView xWindow="0" yWindow="0" windowWidth="19200" windowHeight="6930"/>
  </bookViews>
  <sheets>
    <sheet name="NM PL Website Prdct sec 2026-27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G14" i="2"/>
  <c r="E25" i="2" l="1"/>
  <c r="G25" i="2" s="1"/>
  <c r="E24" i="2"/>
  <c r="G24" i="2" s="1"/>
  <c r="E23" i="2"/>
  <c r="G23" i="2" s="1"/>
  <c r="E22" i="2"/>
  <c r="G22" i="2" s="1"/>
  <c r="E21" i="2"/>
  <c r="E20" i="2"/>
  <c r="G20" i="2" s="1"/>
  <c r="E19" i="2"/>
  <c r="G19" i="2" s="1"/>
  <c r="E17" i="2"/>
  <c r="G17" i="2" s="1"/>
  <c r="E16" i="2"/>
  <c r="G16" i="2" s="1"/>
  <c r="E15" i="2"/>
  <c r="G15" i="2" s="1"/>
  <c r="E14" i="2"/>
  <c r="E13" i="2"/>
  <c r="G13" i="2" s="1"/>
  <c r="E12" i="2"/>
  <c r="G12" i="2" s="1"/>
  <c r="E11" i="2"/>
  <c r="G11" i="2" s="1"/>
  <c r="E10" i="2"/>
  <c r="G10" i="2" s="1"/>
  <c r="E9" i="2"/>
  <c r="G9" i="2" s="1"/>
  <c r="E8" i="2"/>
  <c r="G8" i="2" s="1"/>
  <c r="E7" i="2"/>
  <c r="G7" i="2" s="1"/>
  <c r="E6" i="2"/>
  <c r="G6" i="2" s="1"/>
  <c r="E5" i="2"/>
  <c r="G5" i="2" s="1"/>
  <c r="E4" i="2"/>
  <c r="G4" i="2" s="1"/>
</calcChain>
</file>

<file path=xl/sharedStrings.xml><?xml version="1.0" encoding="utf-8"?>
<sst xmlns="http://schemas.openxmlformats.org/spreadsheetml/2006/main" count="95" uniqueCount="57">
  <si>
    <t>S.No.</t>
  </si>
  <si>
    <t>COMMODITY</t>
  </si>
  <si>
    <t>SYMBOL</t>
  </si>
  <si>
    <t>MEMBER LEVEL (higher of)</t>
  </si>
  <si>
    <t>NUMERICAL LIMIT</t>
  </si>
  <si>
    <t>Bajra – Feed Grade</t>
  </si>
  <si>
    <t>BAJRA</t>
  </si>
  <si>
    <t xml:space="preserve">MT </t>
  </si>
  <si>
    <t xml:space="preserve">Barley </t>
  </si>
  <si>
    <t>BARLEYJPR</t>
  </si>
  <si>
    <t xml:space="preserve">Castor Seed </t>
  </si>
  <si>
    <t>CASTOR</t>
  </si>
  <si>
    <t>Refined Castor Oil (First Special Grade – F.S.G)</t>
  </si>
  <si>
    <t>CASTOROIL</t>
  </si>
  <si>
    <t>MT</t>
  </si>
  <si>
    <t xml:space="preserve">Undecorticated Cotton Seed
Oil Cake - Akola </t>
  </si>
  <si>
    <t>COCUDAKL</t>
  </si>
  <si>
    <t>29 MM Cotton</t>
  </si>
  <si>
    <t>COTTON</t>
  </si>
  <si>
    <t xml:space="preserve">Bales </t>
  </si>
  <si>
    <t>Cotton Wash Oil</t>
  </si>
  <si>
    <t>COTWASOIL</t>
  </si>
  <si>
    <t xml:space="preserve">Coriander </t>
  </si>
  <si>
    <t>DHANIYA</t>
  </si>
  <si>
    <t>Groundnut (in shell) (Not for Direct Human Consumption) –Bikaner</t>
  </si>
  <si>
    <t>GROUNDNUT</t>
  </si>
  <si>
    <t>Guar Gum Refined Splits</t>
  </si>
  <si>
    <t>GUARGUM5</t>
  </si>
  <si>
    <t>Guar Korma</t>
  </si>
  <si>
    <t>GUARKORMA</t>
  </si>
  <si>
    <t xml:space="preserve">Guar Seed </t>
  </si>
  <si>
    <t>GUARSEED10</t>
  </si>
  <si>
    <t>Isabgol Seed</t>
  </si>
  <si>
    <t>ISABGOL</t>
  </si>
  <si>
    <t xml:space="preserve">Jeera </t>
  </si>
  <si>
    <t>JEERAUNJHA</t>
  </si>
  <si>
    <t>JEERAMINI</t>
  </si>
  <si>
    <t xml:space="preserve">Kapas </t>
  </si>
  <si>
    <t>KAPAS</t>
  </si>
  <si>
    <t xml:space="preserve">Maize Feed / Industrial Grade </t>
  </si>
  <si>
    <t>MAIZE</t>
  </si>
  <si>
    <t>Pepper – Not for Direct Human Consumption</t>
  </si>
  <si>
    <t>PEPPER</t>
  </si>
  <si>
    <t>Natural Whitish Sesame Seed</t>
  </si>
  <si>
    <t>SESAMESEED</t>
  </si>
  <si>
    <t>Crude Sunflower Oil</t>
  </si>
  <si>
    <t>SUNOIL</t>
  </si>
  <si>
    <t xml:space="preserve">Turmeric </t>
  </si>
  <si>
    <t>TMCFGRNZM</t>
  </si>
  <si>
    <t>Unprocessed Whole Raw Yellow Peas (Not for direct human consumption)</t>
  </si>
  <si>
    <t>YELLOWP</t>
  </si>
  <si>
    <r>
      <t xml:space="preserve">NEAR MONTH POSITION LIMITS </t>
    </r>
    <r>
      <rPr>
        <sz val="10"/>
        <rFont val="Arial"/>
        <family val="2"/>
      </rPr>
      <t>(Applicable during 01 September 2026 till 31 August 2027)</t>
    </r>
  </si>
  <si>
    <t>UNIT</t>
  </si>
  <si>
    <t xml:space="preserve">CLIENT LEVEL NUMERICAL LIMIT </t>
  </si>
  <si>
    <t>One-fourth of the member's overall position limit in that commodity</t>
  </si>
  <si>
    <t>One-fourth</t>
  </si>
  <si>
    <t xml:space="preserve">Note: For Commodity Jeera, the position limits represent aggregate limits for all contracts (including that of JEERAMINI contracts) traded on all Exchanges.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</si>
</sst>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.5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9" fontId="3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right" vertical="center"/>
    </xf>
    <xf numFmtId="9" fontId="3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dex587/Desktop/WFH/Position%20Limit/All%20Commodities%202026-27/PL%202026-27%20AND%20V2_202607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able SS Website 2026-27"/>
      <sheetName val="Gr PL Website Prdct sec 2026-27"/>
      <sheetName val="NM PL Website Prdct sec 2026-27"/>
      <sheetName val="Blank 1"/>
      <sheetName val="SEBI Letter Table 4 2026-27"/>
      <sheetName val="SEBI Letter Table 2 2026-27"/>
      <sheetName val="SEBI Letter Table 1 2026-27"/>
      <sheetName val="SEBI Letter Annex II 2026-27"/>
      <sheetName val="SEBI Letter Annex I 2026-27"/>
      <sheetName val="Blank 2"/>
      <sheetName val="Circular Annex II 2026-27"/>
      <sheetName val="Circular Annex I 2026-27"/>
      <sheetName val="Blank 3"/>
      <sheetName val="IOM Annexure III 2026-27"/>
      <sheetName val="IOM Annexure II 2026-27"/>
      <sheetName val="IOM Annexure I 2026-27"/>
      <sheetName val="Blank 4"/>
      <sheetName val="Summary 2026-27"/>
      <sheetName val="PLComparison 2026-27 vs 2025-26"/>
      <sheetName val="Comm. Clssification Comparison"/>
      <sheetName val="Options on futures PL"/>
      <sheetName val="Blank 5"/>
      <sheetName val="PL All Comm 2026-27"/>
      <sheetName val="Comm. Classification 2026-27"/>
      <sheetName val="5-Year Avg Delvrbl SS 2021-2026"/>
      <sheetName val="PL All Comm 2025-26"/>
      <sheetName val="Comm. Classification 2025-26"/>
      <sheetName val="5-Year Avg Delvrbl SS 2020-2025"/>
      <sheetName val="Blank 6"/>
      <sheetName val="Delivrabl Suply value all years"/>
      <sheetName val="Delivrabl Suply Qty all years"/>
      <sheetName val="Production data all years"/>
      <sheetName val="Import data all years "/>
      <sheetName val="Avg. Spot Price Data all years"/>
      <sheetName val="Blank 7"/>
      <sheetName val="GuarKorma PL at time of launch"/>
      <sheetName val="Pepper PL at time of Launch"/>
      <sheetName val="Spot Price 2025-26"/>
      <sheetName val="List"/>
      <sheetName val="Yellow Peas"/>
      <sheetName val="Turmeric"/>
      <sheetName val="Crude Sunflower Oil"/>
      <sheetName val="Whitish Sesame Seed"/>
      <sheetName val="Pepper"/>
      <sheetName val="Maize"/>
      <sheetName val="Kapas"/>
      <sheetName val="Jeera"/>
      <sheetName val="Isabgol"/>
      <sheetName val="Guar Seed"/>
      <sheetName val="Guar Korma"/>
      <sheetName val="Guar Gum"/>
      <sheetName val="Groundnut"/>
      <sheetName val="Coriander"/>
      <sheetName val="Cotton Wash Oil"/>
      <sheetName val="Cotton"/>
      <sheetName val="COCUD"/>
      <sheetName val="Castor oil"/>
      <sheetName val="Castor Seed"/>
      <sheetName val="Barley"/>
      <sheetName val="Bajra"/>
      <sheetName val="Notes for Calculation "/>
      <sheetName val="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C4" t="str">
            <v>BAJRA</v>
          </cell>
          <cell r="D4" t="str">
            <v>Bajra - Feed Grade</v>
          </cell>
          <cell r="E4" t="str">
            <v>Broad</v>
          </cell>
          <cell r="F4">
            <v>108.48199000000001</v>
          </cell>
          <cell r="G4">
            <v>0.01</v>
          </cell>
          <cell r="H4">
            <v>108481.99</v>
          </cell>
          <cell r="I4">
            <v>108400</v>
          </cell>
          <cell r="J4" t="str">
            <v>Broad</v>
          </cell>
          <cell r="K4">
            <v>108.64238558999999</v>
          </cell>
          <cell r="L4">
            <v>0.01</v>
          </cell>
          <cell r="M4">
            <v>108642.38558999999</v>
          </cell>
          <cell r="N4">
            <v>108000</v>
          </cell>
          <cell r="O4">
            <v>3.7037037037037038E-3</v>
          </cell>
          <cell r="P4" t="str">
            <v>No change as calculated position limit is within 5% range</v>
          </cell>
          <cell r="Q4">
            <v>108000</v>
          </cell>
          <cell r="R4">
            <v>27000</v>
          </cell>
          <cell r="S4">
            <v>1080000</v>
          </cell>
          <cell r="T4">
            <v>270000</v>
          </cell>
        </row>
        <row r="5">
          <cell r="C5" t="str">
            <v>BARLEYJPR</v>
          </cell>
          <cell r="D5" t="str">
            <v>Barley</v>
          </cell>
          <cell r="E5" t="str">
            <v>Narrow</v>
          </cell>
          <cell r="F5">
            <v>19.09</v>
          </cell>
          <cell r="G5">
            <v>5.0000000000000001E-3</v>
          </cell>
          <cell r="H5">
            <v>9545</v>
          </cell>
          <cell r="I5">
            <v>9500</v>
          </cell>
          <cell r="J5" t="str">
            <v>Narrow</v>
          </cell>
          <cell r="K5">
            <v>20.440000000000001</v>
          </cell>
          <cell r="L5">
            <v>5.0000000000000001E-3</v>
          </cell>
          <cell r="M5">
            <v>10220.000000000002</v>
          </cell>
          <cell r="N5">
            <v>10200</v>
          </cell>
          <cell r="O5">
            <v>-6.8627450980392163E-2</v>
          </cell>
          <cell r="P5" t="str">
            <v>Revised as calculated position limit is beyond 5% range as compared to previous year</v>
          </cell>
          <cell r="Q5">
            <v>9500</v>
          </cell>
          <cell r="R5">
            <v>2375</v>
          </cell>
          <cell r="S5">
            <v>95000</v>
          </cell>
          <cell r="T5">
            <v>23750</v>
          </cell>
        </row>
        <row r="6">
          <cell r="C6" t="str">
            <v>CASTOR</v>
          </cell>
          <cell r="D6" t="str">
            <v>Castor Seed</v>
          </cell>
          <cell r="E6" t="str">
            <v>Broad</v>
          </cell>
          <cell r="F6">
            <v>21.57</v>
          </cell>
          <cell r="G6">
            <v>0.01</v>
          </cell>
          <cell r="H6">
            <v>21570</v>
          </cell>
          <cell r="I6">
            <v>21500</v>
          </cell>
          <cell r="J6" t="str">
            <v>Broad</v>
          </cell>
          <cell r="K6">
            <v>17.3</v>
          </cell>
          <cell r="L6">
            <v>0.01</v>
          </cell>
          <cell r="M6">
            <v>17300</v>
          </cell>
          <cell r="N6">
            <v>17300</v>
          </cell>
          <cell r="O6">
            <v>0.24277456647398843</v>
          </cell>
          <cell r="P6" t="str">
            <v>Revised as calculated position limit is beyond 5% range as compared to previous year</v>
          </cell>
          <cell r="Q6">
            <v>21500</v>
          </cell>
          <cell r="R6">
            <v>5375</v>
          </cell>
          <cell r="S6">
            <v>215000</v>
          </cell>
          <cell r="T6">
            <v>53750</v>
          </cell>
        </row>
        <row r="7">
          <cell r="C7" t="str">
            <v>CASTOROIL</v>
          </cell>
          <cell r="D7" t="str">
            <v>Refined Castor Oil (First Special Grade – F.S.G)</v>
          </cell>
          <cell r="E7" t="str">
            <v>Narrow</v>
          </cell>
          <cell r="F7">
            <v>9.9423549958986168</v>
          </cell>
          <cell r="G7">
            <v>5.0000000000000001E-3</v>
          </cell>
          <cell r="H7">
            <v>4971.1774979493084</v>
          </cell>
          <cell r="I7">
            <v>4920</v>
          </cell>
          <cell r="J7" t="str">
            <v>Narrow</v>
          </cell>
          <cell r="K7">
            <v>7.9732712204147473</v>
          </cell>
          <cell r="L7">
            <v>5.0000000000000001E-3</v>
          </cell>
          <cell r="M7">
            <v>3986.6356102073737</v>
          </cell>
          <cell r="N7">
            <v>3900</v>
          </cell>
          <cell r="O7">
            <v>0.26153846153846155</v>
          </cell>
          <cell r="P7" t="str">
            <v>Revised as calculated position limit is beyond 5% range as compared to previous year</v>
          </cell>
          <cell r="Q7">
            <v>4920</v>
          </cell>
          <cell r="R7">
            <v>1230</v>
          </cell>
          <cell r="S7">
            <v>49200</v>
          </cell>
          <cell r="T7">
            <v>12300</v>
          </cell>
        </row>
        <row r="8">
          <cell r="C8" t="str">
            <v>COCUDAKL</v>
          </cell>
          <cell r="D8" t="str">
            <v>Undecorticated Cotton Seed Oil Cake - Akola</v>
          </cell>
          <cell r="E8" t="str">
            <v>Broad</v>
          </cell>
          <cell r="F8">
            <v>77.58569700000001</v>
          </cell>
          <cell r="G8">
            <v>0.01</v>
          </cell>
          <cell r="H8">
            <v>77585.697000000015</v>
          </cell>
          <cell r="I8">
            <v>77500</v>
          </cell>
          <cell r="J8" t="str">
            <v>Broad</v>
          </cell>
          <cell r="K8">
            <v>78.476474999999994</v>
          </cell>
          <cell r="L8">
            <v>0.01</v>
          </cell>
          <cell r="M8">
            <v>78476.474999999991</v>
          </cell>
          <cell r="N8">
            <v>78400</v>
          </cell>
          <cell r="O8">
            <v>-1.1479591836734694E-2</v>
          </cell>
          <cell r="P8" t="str">
            <v>No change as calculated position limit is within 5% range</v>
          </cell>
          <cell r="Q8">
            <v>78400</v>
          </cell>
          <cell r="R8">
            <v>19600</v>
          </cell>
          <cell r="S8">
            <v>784000</v>
          </cell>
          <cell r="T8">
            <v>196000</v>
          </cell>
        </row>
        <row r="9">
          <cell r="C9" t="str">
            <v>COTTON</v>
          </cell>
          <cell r="D9" t="str">
            <v>29MM Cotton ^ #</v>
          </cell>
          <cell r="E9" t="str">
            <v>Broad</v>
          </cell>
          <cell r="F9">
            <v>337.91</v>
          </cell>
          <cell r="G9">
            <v>0.01</v>
          </cell>
          <cell r="H9">
            <v>337910</v>
          </cell>
          <cell r="I9">
            <v>300000</v>
          </cell>
          <cell r="J9" t="str">
            <v>Broad</v>
          </cell>
          <cell r="K9">
            <v>319.25</v>
          </cell>
          <cell r="L9">
            <v>0.01</v>
          </cell>
          <cell r="M9">
            <v>319250</v>
          </cell>
          <cell r="N9">
            <v>300000</v>
          </cell>
          <cell r="O9">
            <v>0</v>
          </cell>
          <cell r="P9" t="str">
            <v>No change as calculated position limit is within 5% range</v>
          </cell>
          <cell r="Q9">
            <v>300000</v>
          </cell>
          <cell r="R9">
            <v>75000</v>
          </cell>
          <cell r="S9">
            <v>3000000</v>
          </cell>
          <cell r="T9">
            <v>750000</v>
          </cell>
        </row>
        <row r="10">
          <cell r="C10" t="str">
            <v>COTWASOIL</v>
          </cell>
          <cell r="D10" t="str">
            <v>Cotton Wash Oil</v>
          </cell>
          <cell r="E10" t="str">
            <v>Broad</v>
          </cell>
          <cell r="F10">
            <v>13.020000000000001</v>
          </cell>
          <cell r="G10">
            <v>0.01</v>
          </cell>
          <cell r="H10">
            <v>13020.000000000002</v>
          </cell>
          <cell r="I10">
            <v>13000</v>
          </cell>
          <cell r="J10" t="str">
            <v>Broad</v>
          </cell>
          <cell r="K10">
            <v>13.020000000000001</v>
          </cell>
          <cell r="L10">
            <v>0.01</v>
          </cell>
          <cell r="M10">
            <v>13020.000000000002</v>
          </cell>
          <cell r="N10">
            <v>13500</v>
          </cell>
          <cell r="O10">
            <v>-3.7037037037037035E-2</v>
          </cell>
          <cell r="P10" t="str">
            <v>No change as calculated position limit is within 5% range</v>
          </cell>
          <cell r="Q10">
            <v>13500</v>
          </cell>
          <cell r="R10">
            <v>3375</v>
          </cell>
          <cell r="S10">
            <v>135000</v>
          </cell>
          <cell r="T10">
            <v>33750</v>
          </cell>
        </row>
        <row r="11">
          <cell r="C11" t="str">
            <v>DHANIYA</v>
          </cell>
          <cell r="D11" t="str">
            <v>Coriander</v>
          </cell>
          <cell r="E11" t="str">
            <v>Narrow</v>
          </cell>
          <cell r="F11">
            <v>8.6514698499999998</v>
          </cell>
          <cell r="G11">
            <v>5.0000000000000001E-3</v>
          </cell>
          <cell r="H11">
            <v>4325.7349249999997</v>
          </cell>
          <cell r="I11">
            <v>4300</v>
          </cell>
          <cell r="J11" t="str">
            <v>Narrow</v>
          </cell>
          <cell r="K11">
            <v>8.8473499600000007</v>
          </cell>
          <cell r="L11">
            <v>5.0000000000000001E-3</v>
          </cell>
          <cell r="M11">
            <v>4423.6749800000007</v>
          </cell>
          <cell r="N11">
            <v>4400</v>
          </cell>
          <cell r="O11">
            <v>-2.2727272727272728E-2</v>
          </cell>
          <cell r="P11" t="str">
            <v>No change as calculated position limit is within 5% range</v>
          </cell>
          <cell r="Q11">
            <v>4400</v>
          </cell>
          <cell r="R11">
            <v>1100</v>
          </cell>
          <cell r="S11">
            <v>44000</v>
          </cell>
          <cell r="T11">
            <v>11000</v>
          </cell>
        </row>
        <row r="12">
          <cell r="C12" t="str">
            <v>GROUNDNUT</v>
          </cell>
          <cell r="D12" t="str">
            <v>Groundnut (in shell) (Not for Direct Human Consumption) - Bikaner</v>
          </cell>
          <cell r="E12" t="str">
            <v>Sensitive</v>
          </cell>
          <cell r="F12">
            <v>130.77159712</v>
          </cell>
          <cell r="G12">
            <v>2.5000000000000001E-3</v>
          </cell>
          <cell r="H12">
            <v>32692.899279999998</v>
          </cell>
          <cell r="I12">
            <v>32600</v>
          </cell>
          <cell r="J12" t="str">
            <v>Sensitive</v>
          </cell>
          <cell r="K12">
            <v>118.97227364</v>
          </cell>
          <cell r="L12">
            <v>2.5000000000000001E-3</v>
          </cell>
          <cell r="M12">
            <v>29743.06841</v>
          </cell>
          <cell r="N12">
            <v>29700</v>
          </cell>
          <cell r="O12">
            <v>9.7643097643097643E-2</v>
          </cell>
          <cell r="P12" t="str">
            <v>Revised as calculated position limit is beyond 5% range as compared to previous year.</v>
          </cell>
          <cell r="Q12">
            <v>32600</v>
          </cell>
          <cell r="R12">
            <v>8150</v>
          </cell>
          <cell r="S12">
            <v>326000</v>
          </cell>
          <cell r="T12">
            <v>81500</v>
          </cell>
        </row>
        <row r="13">
          <cell r="C13" t="str">
            <v>GUARGUM5</v>
          </cell>
          <cell r="D13" t="str">
            <v>Guar Gum Refined Splits</v>
          </cell>
          <cell r="E13" t="str">
            <v>Narrow</v>
          </cell>
          <cell r="F13">
            <v>6.4670466666666675</v>
          </cell>
          <cell r="G13">
            <v>5.0000000000000001E-3</v>
          </cell>
          <cell r="H13">
            <v>3233.523333333334</v>
          </cell>
          <cell r="I13">
            <v>3200</v>
          </cell>
          <cell r="J13" t="str">
            <v>Narrow</v>
          </cell>
          <cell r="K13">
            <v>6.5119333333333316</v>
          </cell>
          <cell r="L13">
            <v>5.0000000000000001E-3</v>
          </cell>
          <cell r="M13">
            <v>3255.9666666666662</v>
          </cell>
          <cell r="N13">
            <v>3240</v>
          </cell>
          <cell r="O13">
            <v>-1.2345679012345678E-2</v>
          </cell>
          <cell r="P13" t="str">
            <v>No change as calculated position limit is within 5% range</v>
          </cell>
          <cell r="Q13">
            <v>3240</v>
          </cell>
          <cell r="R13">
            <v>810</v>
          </cell>
          <cell r="S13">
            <v>32400</v>
          </cell>
          <cell r="T13">
            <v>8100</v>
          </cell>
        </row>
        <row r="14">
          <cell r="C14" t="str">
            <v>GUARKORMA</v>
          </cell>
          <cell r="D14" t="str">
            <v>Guar Korma</v>
          </cell>
          <cell r="E14" t="str">
            <v>Narrow</v>
          </cell>
          <cell r="F14">
            <v>6.4749048966666676</v>
          </cell>
          <cell r="G14">
            <v>5.0000000000000001E-3</v>
          </cell>
          <cell r="H14">
            <v>3237.4524483333339</v>
          </cell>
          <cell r="I14">
            <v>3200</v>
          </cell>
          <cell r="J14" t="str">
            <v>Narrow</v>
          </cell>
          <cell r="K14">
            <v>6.6119999999999992</v>
          </cell>
          <cell r="L14">
            <v>5.0000000000000001E-3</v>
          </cell>
          <cell r="M14">
            <v>3306</v>
          </cell>
          <cell r="N14">
            <v>3300</v>
          </cell>
          <cell r="O14">
            <v>-3.0303030303030304E-2</v>
          </cell>
          <cell r="P14" t="str">
            <v>No change as calculated position limit is within 5% range</v>
          </cell>
          <cell r="Q14">
            <v>3300</v>
          </cell>
          <cell r="R14">
            <v>825</v>
          </cell>
          <cell r="S14">
            <v>33000</v>
          </cell>
          <cell r="T14">
            <v>8250</v>
          </cell>
        </row>
        <row r="15">
          <cell r="C15" t="str">
            <v>GUARSEED10</v>
          </cell>
          <cell r="D15" t="str">
            <v>Guar seed</v>
          </cell>
          <cell r="E15" t="str">
            <v>Broad</v>
          </cell>
          <cell r="F15">
            <v>21.556822222222227</v>
          </cell>
          <cell r="G15">
            <v>0.01</v>
          </cell>
          <cell r="H15">
            <v>21556.822222222228</v>
          </cell>
          <cell r="I15">
            <v>21500</v>
          </cell>
          <cell r="J15" t="str">
            <v>Broad</v>
          </cell>
          <cell r="K15">
            <v>21.70644444444444</v>
          </cell>
          <cell r="L15">
            <v>0.01</v>
          </cell>
          <cell r="M15">
            <v>21706.444444444438</v>
          </cell>
          <cell r="N15">
            <v>21700</v>
          </cell>
          <cell r="O15">
            <v>-9.2165898617511521E-3</v>
          </cell>
          <cell r="P15" t="str">
            <v>No change as calculated position limit is within 5% range</v>
          </cell>
          <cell r="Q15">
            <v>21700</v>
          </cell>
          <cell r="R15">
            <v>5425</v>
          </cell>
          <cell r="S15">
            <v>217000</v>
          </cell>
          <cell r="T15">
            <v>54250</v>
          </cell>
        </row>
        <row r="16">
          <cell r="C16" t="str">
            <v>ISABGOL</v>
          </cell>
          <cell r="D16" t="str">
            <v>Isabgol Seed</v>
          </cell>
          <cell r="E16" t="str">
            <v>Narrow</v>
          </cell>
          <cell r="F16">
            <v>5.0728035999999994</v>
          </cell>
          <cell r="G16">
            <v>5.0000000000000001E-3</v>
          </cell>
          <cell r="H16">
            <v>2536.4017999999996</v>
          </cell>
          <cell r="I16">
            <v>2520</v>
          </cell>
          <cell r="J16" t="str">
            <v>Narrow</v>
          </cell>
          <cell r="K16">
            <v>2.3429230666666667</v>
          </cell>
          <cell r="L16">
            <v>5.0000000000000001E-3</v>
          </cell>
          <cell r="M16">
            <v>1171.4615333333334</v>
          </cell>
          <cell r="N16">
            <v>1080</v>
          </cell>
          <cell r="O16">
            <v>1.3333333333333333</v>
          </cell>
          <cell r="P16" t="str">
            <v>Revised as calculated position limit is beyond 5% range as compared to previous year</v>
          </cell>
          <cell r="Q16">
            <v>2520</v>
          </cell>
          <cell r="R16">
            <v>630</v>
          </cell>
          <cell r="S16">
            <v>25200</v>
          </cell>
          <cell r="T16">
            <v>6300</v>
          </cell>
        </row>
        <row r="17">
          <cell r="C17" t="str">
            <v>JEERAUNJHA</v>
          </cell>
          <cell r="D17" t="str">
            <v>Jeera</v>
          </cell>
          <cell r="E17" t="str">
            <v>Narrow</v>
          </cell>
          <cell r="F17">
            <v>11.446340449999999</v>
          </cell>
          <cell r="G17">
            <v>5.0000000000000001E-3</v>
          </cell>
          <cell r="H17">
            <v>5723.1702249999998</v>
          </cell>
          <cell r="I17">
            <v>5700</v>
          </cell>
          <cell r="J17" t="str">
            <v>Narrow</v>
          </cell>
          <cell r="K17">
            <v>7.2515860399999994</v>
          </cell>
          <cell r="L17">
            <v>5.0000000000000001E-3</v>
          </cell>
          <cell r="M17">
            <v>3625.7930199999996</v>
          </cell>
          <cell r="N17">
            <v>3600</v>
          </cell>
          <cell r="O17">
            <v>0.58333333333333337</v>
          </cell>
          <cell r="P17" t="str">
            <v>Revised as calculated position limit is beyond 5% range as compared to previous year</v>
          </cell>
          <cell r="Q17">
            <v>5700</v>
          </cell>
          <cell r="R17">
            <v>1425</v>
          </cell>
          <cell r="S17">
            <v>57000</v>
          </cell>
          <cell r="T17">
            <v>14250</v>
          </cell>
        </row>
        <row r="18">
          <cell r="C18" t="str">
            <v>KAPAS</v>
          </cell>
          <cell r="D18" t="str">
            <v>Kapas</v>
          </cell>
          <cell r="E18" t="str">
            <v>Broad</v>
          </cell>
          <cell r="F18">
            <v>145.45500000000001</v>
          </cell>
          <cell r="G18">
            <v>0.01</v>
          </cell>
          <cell r="H18">
            <v>145455.00000000003</v>
          </cell>
          <cell r="I18">
            <v>145000</v>
          </cell>
          <cell r="J18" t="str">
            <v>Broad</v>
          </cell>
          <cell r="K18">
            <v>147.125</v>
          </cell>
          <cell r="L18">
            <v>0.01</v>
          </cell>
          <cell r="M18">
            <v>147125</v>
          </cell>
          <cell r="N18">
            <v>147000</v>
          </cell>
          <cell r="O18">
            <v>-1.3605442176870748E-2</v>
          </cell>
          <cell r="P18" t="str">
            <v>No change as calculated position limit is within 5% range</v>
          </cell>
          <cell r="Q18">
            <v>147000</v>
          </cell>
          <cell r="R18">
            <v>36750</v>
          </cell>
          <cell r="S18">
            <v>1470000</v>
          </cell>
          <cell r="T18">
            <v>367500</v>
          </cell>
        </row>
        <row r="19">
          <cell r="C19" t="str">
            <v>MAIZE</v>
          </cell>
          <cell r="D19" t="str">
            <v>Maize - Feed/Industrial Grade</v>
          </cell>
          <cell r="E19" t="str">
            <v>Broad</v>
          </cell>
          <cell r="F19">
            <v>551.42999999999995</v>
          </cell>
          <cell r="G19">
            <v>0.01</v>
          </cell>
          <cell r="H19">
            <v>551430</v>
          </cell>
          <cell r="I19">
            <v>551000</v>
          </cell>
          <cell r="J19" t="str">
            <v>Broad</v>
          </cell>
          <cell r="K19">
            <v>427.81</v>
          </cell>
          <cell r="L19">
            <v>0.01</v>
          </cell>
          <cell r="M19">
            <v>427810</v>
          </cell>
          <cell r="N19">
            <v>427000</v>
          </cell>
          <cell r="O19">
            <v>0.29039812646370022</v>
          </cell>
          <cell r="P19" t="str">
            <v>Revised as calculated position limit is beyond 5% range as compared to previous year</v>
          </cell>
          <cell r="Q19">
            <v>551000</v>
          </cell>
          <cell r="R19">
            <v>137750</v>
          </cell>
          <cell r="S19">
            <v>5510000</v>
          </cell>
          <cell r="T19">
            <v>1377500</v>
          </cell>
        </row>
        <row r="20">
          <cell r="C20" t="str">
            <v>PEPPER</v>
          </cell>
          <cell r="D20" t="str">
            <v>Pepper – Not for Direct Human Consumption</v>
          </cell>
          <cell r="E20" t="str">
            <v>Narrow</v>
          </cell>
          <cell r="F20">
            <v>1.24951317</v>
          </cell>
          <cell r="G20">
            <v>5.0000000000000001E-3</v>
          </cell>
          <cell r="H20">
            <v>624.75658499999997</v>
          </cell>
          <cell r="I20">
            <v>620</v>
          </cell>
          <cell r="J20" t="str">
            <v>Narrow</v>
          </cell>
          <cell r="K20">
            <v>1.3490885660000003</v>
          </cell>
          <cell r="L20">
            <v>5.0000000000000001E-3</v>
          </cell>
          <cell r="M20">
            <v>635.68315999999993</v>
          </cell>
          <cell r="N20">
            <v>620</v>
          </cell>
          <cell r="O20">
            <v>0</v>
          </cell>
          <cell r="P20" t="str">
            <v>No change as calculated position limit is within 5% range</v>
          </cell>
          <cell r="Q20">
            <v>620</v>
          </cell>
          <cell r="R20">
            <v>155</v>
          </cell>
          <cell r="S20">
            <v>6200</v>
          </cell>
          <cell r="T20">
            <v>1550</v>
          </cell>
        </row>
        <row r="21">
          <cell r="C21" t="str">
            <v>SESAMESEED</v>
          </cell>
          <cell r="D21" t="str">
            <v>Natural Whitish Sesame Seed</v>
          </cell>
          <cell r="E21" t="str">
            <v>Narrow</v>
          </cell>
          <cell r="F21">
            <v>8.8292087499999994</v>
          </cell>
          <cell r="G21">
            <v>5.0000000000000001E-3</v>
          </cell>
          <cell r="H21">
            <v>4414.6043749999999</v>
          </cell>
          <cell r="I21">
            <v>4400</v>
          </cell>
          <cell r="J21" t="str">
            <v>Narrow</v>
          </cell>
          <cell r="K21">
            <v>7.6616442099999995</v>
          </cell>
          <cell r="L21">
            <v>5.0000000000000001E-3</v>
          </cell>
          <cell r="M21">
            <v>3830.8221050000002</v>
          </cell>
          <cell r="N21">
            <v>3800</v>
          </cell>
          <cell r="O21">
            <v>0.15789473684210525</v>
          </cell>
          <cell r="P21" t="str">
            <v>Revised as calculated position limit is beyond 5% range as compared to previous year</v>
          </cell>
          <cell r="Q21">
            <v>4400</v>
          </cell>
          <cell r="R21">
            <v>1100</v>
          </cell>
          <cell r="S21">
            <v>44000</v>
          </cell>
          <cell r="T21">
            <v>11000</v>
          </cell>
        </row>
        <row r="22">
          <cell r="C22" t="str">
            <v>SUNOIL</v>
          </cell>
          <cell r="D22" t="str">
            <v>Crude Sunflower Oil</v>
          </cell>
          <cell r="E22" t="str">
            <v>Broad</v>
          </cell>
          <cell r="F22">
            <v>30.88</v>
          </cell>
          <cell r="G22">
            <v>0.01</v>
          </cell>
          <cell r="H22">
            <v>30880.000000000004</v>
          </cell>
          <cell r="I22">
            <v>30800</v>
          </cell>
          <cell r="J22" t="str">
            <v>Broad</v>
          </cell>
          <cell r="K22">
            <v>29.36</v>
          </cell>
          <cell r="L22">
            <v>0.01</v>
          </cell>
          <cell r="M22">
            <v>29360.000000000004</v>
          </cell>
          <cell r="N22">
            <v>29000</v>
          </cell>
          <cell r="O22">
            <v>6.2068965517241378E-2</v>
          </cell>
          <cell r="P22" t="str">
            <v>Revised as calculated position limit is beyond 5% range as compared to previous year</v>
          </cell>
          <cell r="Q22">
            <v>30800</v>
          </cell>
          <cell r="R22">
            <v>7700</v>
          </cell>
          <cell r="S22">
            <v>308000</v>
          </cell>
          <cell r="T22">
            <v>77000</v>
          </cell>
        </row>
        <row r="23">
          <cell r="C23" t="str">
            <v>TMCFGRNZM</v>
          </cell>
          <cell r="D23" t="str">
            <v>Turmeric</v>
          </cell>
          <cell r="E23" t="str">
            <v>Broad</v>
          </cell>
          <cell r="F23">
            <v>11.512941150000001</v>
          </cell>
          <cell r="G23">
            <v>0.01</v>
          </cell>
          <cell r="H23">
            <v>11512.941150000001</v>
          </cell>
          <cell r="I23">
            <v>11500</v>
          </cell>
          <cell r="J23" t="str">
            <v>Broad</v>
          </cell>
          <cell r="K23">
            <v>11.37536467</v>
          </cell>
          <cell r="L23">
            <v>0.01</v>
          </cell>
          <cell r="M23">
            <v>11375.364670000001</v>
          </cell>
          <cell r="N23">
            <v>11360</v>
          </cell>
          <cell r="O23">
            <v>1.232394366197183E-2</v>
          </cell>
          <cell r="P23" t="str">
            <v>No change as calculated position limit is within 5% range</v>
          </cell>
          <cell r="Q23">
            <v>11360</v>
          </cell>
          <cell r="R23">
            <v>2840</v>
          </cell>
          <cell r="S23">
            <v>113600</v>
          </cell>
          <cell r="T23">
            <v>28400</v>
          </cell>
        </row>
        <row r="24">
          <cell r="C24" t="str">
            <v>YELLOWP</v>
          </cell>
          <cell r="D24" t="str">
            <v>Unprocessed Whole Raw Yellow Peas (Not for direct human consumption)</v>
          </cell>
          <cell r="E24" t="str">
            <v>Broad</v>
          </cell>
          <cell r="F24">
            <v>21.537436229999997</v>
          </cell>
          <cell r="G24">
            <v>0.01</v>
          </cell>
          <cell r="H24">
            <v>21537.436229999999</v>
          </cell>
          <cell r="I24">
            <v>21500</v>
          </cell>
          <cell r="J24" t="str">
            <v>Broad</v>
          </cell>
          <cell r="K24">
            <v>32.173608170000001</v>
          </cell>
          <cell r="L24">
            <v>0.01</v>
          </cell>
          <cell r="M24">
            <v>32173.60817</v>
          </cell>
          <cell r="N24">
            <v>32000</v>
          </cell>
          <cell r="O24">
            <v>-0.328125</v>
          </cell>
          <cell r="P24" t="str">
            <v>Revised as calculated position limit is beyond 5% range as compared to previous year</v>
          </cell>
          <cell r="Q24">
            <v>21500</v>
          </cell>
          <cell r="R24">
            <v>5375</v>
          </cell>
          <cell r="S24">
            <v>215000</v>
          </cell>
          <cell r="T24">
            <v>53750</v>
          </cell>
        </row>
      </sheetData>
      <sheetData sheetId="23"/>
      <sheetData sheetId="24">
        <row r="4">
          <cell r="B4" t="str">
            <v>BAJRA</v>
          </cell>
        </row>
      </sheetData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BAJRA</v>
          </cell>
        </row>
      </sheetData>
      <sheetData sheetId="32">
        <row r="4">
          <cell r="B4" t="str">
            <v>BAJRA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9" sqref="J9"/>
    </sheetView>
  </sheetViews>
  <sheetFormatPr defaultRowHeight="14.5" x14ac:dyDescent="0.35"/>
  <cols>
    <col min="2" max="2" width="30.90625" customWidth="1"/>
    <col min="3" max="3" width="15.453125" customWidth="1"/>
    <col min="5" max="5" width="11.90625" customWidth="1"/>
    <col min="6" max="6" width="20.6328125" customWidth="1"/>
    <col min="7" max="7" width="18.54296875" customWidth="1"/>
  </cols>
  <sheetData>
    <row r="1" spans="1:7" ht="17.5" customHeight="1" x14ac:dyDescent="0.35">
      <c r="A1" s="12" t="s">
        <v>51</v>
      </c>
      <c r="B1" s="12"/>
      <c r="C1" s="12"/>
      <c r="D1" s="12"/>
      <c r="E1" s="12"/>
      <c r="F1" s="12"/>
      <c r="G1" s="12"/>
    </row>
    <row r="2" spans="1:7" x14ac:dyDescent="0.35">
      <c r="A2" s="12" t="s">
        <v>0</v>
      </c>
      <c r="B2" s="13" t="s">
        <v>1</v>
      </c>
      <c r="C2" s="13" t="s">
        <v>2</v>
      </c>
      <c r="D2" s="13" t="s">
        <v>52</v>
      </c>
      <c r="E2" s="14" t="s">
        <v>3</v>
      </c>
      <c r="F2" s="14"/>
      <c r="G2" s="14" t="s">
        <v>53</v>
      </c>
    </row>
    <row r="3" spans="1:7" ht="52" x14ac:dyDescent="0.35">
      <c r="A3" s="12"/>
      <c r="B3" s="13"/>
      <c r="C3" s="13"/>
      <c r="D3" s="13"/>
      <c r="E3" s="1" t="s">
        <v>4</v>
      </c>
      <c r="F3" s="2" t="s">
        <v>54</v>
      </c>
      <c r="G3" s="14"/>
    </row>
    <row r="4" spans="1:7" x14ac:dyDescent="0.35">
      <c r="A4" s="3">
        <v>1</v>
      </c>
      <c r="B4" s="4" t="s">
        <v>5</v>
      </c>
      <c r="C4" s="5" t="s">
        <v>6</v>
      </c>
      <c r="D4" s="5" t="s">
        <v>7</v>
      </c>
      <c r="E4" s="6">
        <f>VLOOKUP($C4,'[1]PL All Comm 2026-27'!$C$4:$T$24,18,0)</f>
        <v>270000</v>
      </c>
      <c r="F4" s="11" t="s">
        <v>55</v>
      </c>
      <c r="G4" s="6">
        <f>E4/10</f>
        <v>27000</v>
      </c>
    </row>
    <row r="5" spans="1:7" x14ac:dyDescent="0.35">
      <c r="A5" s="3">
        <v>2</v>
      </c>
      <c r="B5" s="4" t="s">
        <v>8</v>
      </c>
      <c r="C5" s="5" t="s">
        <v>9</v>
      </c>
      <c r="D5" s="5" t="s">
        <v>7</v>
      </c>
      <c r="E5" s="6">
        <f>VLOOKUP($C5,'[1]PL All Comm 2026-27'!$C$4:$T$24,18,0)</f>
        <v>23750</v>
      </c>
      <c r="F5" s="11" t="s">
        <v>55</v>
      </c>
      <c r="G5" s="6">
        <f t="shared" ref="G5:G25" si="0">E5/10</f>
        <v>2375</v>
      </c>
    </row>
    <row r="6" spans="1:7" x14ac:dyDescent="0.35">
      <c r="A6" s="3">
        <v>3</v>
      </c>
      <c r="B6" s="4" t="s">
        <v>10</v>
      </c>
      <c r="C6" s="5" t="s">
        <v>11</v>
      </c>
      <c r="D6" s="5" t="s">
        <v>7</v>
      </c>
      <c r="E6" s="6">
        <f>VLOOKUP($C6,'[1]PL All Comm 2026-27'!$C$4:$T$24,18,0)</f>
        <v>53750</v>
      </c>
      <c r="F6" s="11" t="s">
        <v>55</v>
      </c>
      <c r="G6" s="6">
        <f t="shared" si="0"/>
        <v>5375</v>
      </c>
    </row>
    <row r="7" spans="1:7" ht="28" customHeight="1" x14ac:dyDescent="0.35">
      <c r="A7" s="3">
        <v>4</v>
      </c>
      <c r="B7" s="5" t="s">
        <v>12</v>
      </c>
      <c r="C7" s="5" t="s">
        <v>13</v>
      </c>
      <c r="D7" s="5" t="s">
        <v>14</v>
      </c>
      <c r="E7" s="6">
        <f>VLOOKUP($C7,'[1]PL All Comm 2026-27'!$C$4:$T$24,18,0)</f>
        <v>12300</v>
      </c>
      <c r="F7" s="11" t="s">
        <v>55</v>
      </c>
      <c r="G7" s="6">
        <f t="shared" si="0"/>
        <v>1230</v>
      </c>
    </row>
    <row r="8" spans="1:7" ht="25" x14ac:dyDescent="0.35">
      <c r="A8" s="3">
        <v>5</v>
      </c>
      <c r="B8" s="4" t="s">
        <v>15</v>
      </c>
      <c r="C8" s="5" t="s">
        <v>16</v>
      </c>
      <c r="D8" s="7" t="s">
        <v>7</v>
      </c>
      <c r="E8" s="6">
        <f>VLOOKUP($C8,'[1]PL All Comm 2026-27'!$C$4:$T$24,18,0)</f>
        <v>196000</v>
      </c>
      <c r="F8" s="11" t="s">
        <v>55</v>
      </c>
      <c r="G8" s="6">
        <f t="shared" si="0"/>
        <v>19600</v>
      </c>
    </row>
    <row r="9" spans="1:7" x14ac:dyDescent="0.35">
      <c r="A9" s="3">
        <v>6</v>
      </c>
      <c r="B9" s="8" t="s">
        <v>17</v>
      </c>
      <c r="C9" s="8" t="s">
        <v>18</v>
      </c>
      <c r="D9" s="8" t="s">
        <v>19</v>
      </c>
      <c r="E9" s="6">
        <f>VLOOKUP($C9,'[1]PL All Comm 2026-27'!$C$4:$T$24,18,0)</f>
        <v>750000</v>
      </c>
      <c r="F9" s="11" t="s">
        <v>55</v>
      </c>
      <c r="G9" s="6">
        <f t="shared" si="0"/>
        <v>75000</v>
      </c>
    </row>
    <row r="10" spans="1:7" x14ac:dyDescent="0.35">
      <c r="A10" s="3">
        <v>7</v>
      </c>
      <c r="B10" s="8" t="s">
        <v>20</v>
      </c>
      <c r="C10" s="8" t="s">
        <v>21</v>
      </c>
      <c r="D10" s="5" t="s">
        <v>7</v>
      </c>
      <c r="E10" s="6">
        <f>VLOOKUP($C10,'[1]PL All Comm 2026-27'!$C$4:$T$24,18,0)</f>
        <v>33750</v>
      </c>
      <c r="F10" s="11" t="s">
        <v>55</v>
      </c>
      <c r="G10" s="6">
        <f t="shared" si="0"/>
        <v>3375</v>
      </c>
    </row>
    <row r="11" spans="1:7" x14ac:dyDescent="0.35">
      <c r="A11" s="3">
        <v>8</v>
      </c>
      <c r="B11" s="4" t="s">
        <v>22</v>
      </c>
      <c r="C11" s="5" t="s">
        <v>23</v>
      </c>
      <c r="D11" s="5" t="s">
        <v>7</v>
      </c>
      <c r="E11" s="6">
        <f>VLOOKUP($C11,'[1]PL All Comm 2026-27'!$C$4:$T$24,18,0)</f>
        <v>11000</v>
      </c>
      <c r="F11" s="11" t="s">
        <v>55</v>
      </c>
      <c r="G11" s="6">
        <f t="shared" si="0"/>
        <v>1100</v>
      </c>
    </row>
    <row r="12" spans="1:7" ht="25" x14ac:dyDescent="0.35">
      <c r="A12" s="3">
        <v>9</v>
      </c>
      <c r="B12" s="5" t="s">
        <v>24</v>
      </c>
      <c r="C12" s="5" t="s">
        <v>25</v>
      </c>
      <c r="D12" s="5" t="s">
        <v>7</v>
      </c>
      <c r="E12" s="6">
        <f>VLOOKUP($C12,'[1]PL All Comm 2026-27'!$C$4:$T$24,18,0)</f>
        <v>81500</v>
      </c>
      <c r="F12" s="11" t="s">
        <v>55</v>
      </c>
      <c r="G12" s="6">
        <f t="shared" si="0"/>
        <v>8150</v>
      </c>
    </row>
    <row r="13" spans="1:7" x14ac:dyDescent="0.35">
      <c r="A13" s="3">
        <v>10</v>
      </c>
      <c r="B13" s="4" t="s">
        <v>26</v>
      </c>
      <c r="C13" s="5" t="s">
        <v>27</v>
      </c>
      <c r="D13" s="5" t="s">
        <v>7</v>
      </c>
      <c r="E13" s="6">
        <f>VLOOKUP($C13,'[1]PL All Comm 2026-27'!$C$4:$T$24,18,0)</f>
        <v>8100</v>
      </c>
      <c r="F13" s="11" t="s">
        <v>55</v>
      </c>
      <c r="G13" s="6">
        <f t="shared" si="0"/>
        <v>810</v>
      </c>
    </row>
    <row r="14" spans="1:7" x14ac:dyDescent="0.35">
      <c r="A14" s="3">
        <v>11</v>
      </c>
      <c r="B14" s="4" t="s">
        <v>28</v>
      </c>
      <c r="C14" s="9" t="s">
        <v>29</v>
      </c>
      <c r="D14" s="5" t="s">
        <v>7</v>
      </c>
      <c r="E14" s="6">
        <f>VLOOKUP($C14,'[1]PL All Comm 2026-27'!$C$4:$T$24,18,0)</f>
        <v>8250</v>
      </c>
      <c r="F14" s="11" t="s">
        <v>55</v>
      </c>
      <c r="G14" s="6">
        <f t="shared" si="0"/>
        <v>825</v>
      </c>
    </row>
    <row r="15" spans="1:7" x14ac:dyDescent="0.35">
      <c r="A15" s="3">
        <v>12</v>
      </c>
      <c r="B15" s="4" t="s">
        <v>30</v>
      </c>
      <c r="C15" s="10" t="s">
        <v>31</v>
      </c>
      <c r="D15" s="5" t="s">
        <v>7</v>
      </c>
      <c r="E15" s="6">
        <f>VLOOKUP($C15,'[1]PL All Comm 2026-27'!$C$4:$T$24,18,0)</f>
        <v>54250</v>
      </c>
      <c r="F15" s="11" t="s">
        <v>55</v>
      </c>
      <c r="G15" s="6">
        <f t="shared" si="0"/>
        <v>5425</v>
      </c>
    </row>
    <row r="16" spans="1:7" x14ac:dyDescent="0.35">
      <c r="A16" s="3">
        <v>13</v>
      </c>
      <c r="B16" s="5" t="s">
        <v>32</v>
      </c>
      <c r="C16" s="10" t="s">
        <v>33</v>
      </c>
      <c r="D16" s="5" t="s">
        <v>7</v>
      </c>
      <c r="E16" s="6">
        <f>VLOOKUP($C16,'[1]PL All Comm 2026-27'!$C$4:$T$24,18,0)</f>
        <v>6300</v>
      </c>
      <c r="F16" s="11" t="s">
        <v>55</v>
      </c>
      <c r="G16" s="6">
        <f t="shared" si="0"/>
        <v>630</v>
      </c>
    </row>
    <row r="17" spans="1:7" x14ac:dyDescent="0.35">
      <c r="A17" s="15">
        <v>14</v>
      </c>
      <c r="B17" s="17" t="s">
        <v>34</v>
      </c>
      <c r="C17" s="10" t="s">
        <v>35</v>
      </c>
      <c r="D17" s="17" t="s">
        <v>7</v>
      </c>
      <c r="E17" s="19">
        <f>VLOOKUP($C17,'[1]PL All Comm 2026-27'!$C$4:$T$24,18,0)</f>
        <v>14250</v>
      </c>
      <c r="F17" s="21" t="s">
        <v>55</v>
      </c>
      <c r="G17" s="19">
        <f t="shared" si="0"/>
        <v>1425</v>
      </c>
    </row>
    <row r="18" spans="1:7" x14ac:dyDescent="0.35">
      <c r="A18" s="16"/>
      <c r="B18" s="18"/>
      <c r="C18" s="10" t="s">
        <v>36</v>
      </c>
      <c r="D18" s="18"/>
      <c r="E18" s="20"/>
      <c r="F18" s="22"/>
      <c r="G18" s="20"/>
    </row>
    <row r="19" spans="1:7" x14ac:dyDescent="0.35">
      <c r="A19" s="3">
        <v>15</v>
      </c>
      <c r="B19" s="4" t="s">
        <v>37</v>
      </c>
      <c r="C19" s="5" t="s">
        <v>38</v>
      </c>
      <c r="D19" s="5" t="s">
        <v>7</v>
      </c>
      <c r="E19" s="6">
        <f>VLOOKUP($C19,'[1]PL All Comm 2026-27'!$C$4:$T$24,18,0)</f>
        <v>367500</v>
      </c>
      <c r="F19" s="11" t="s">
        <v>55</v>
      </c>
      <c r="G19" s="6">
        <f t="shared" si="0"/>
        <v>36750</v>
      </c>
    </row>
    <row r="20" spans="1:7" x14ac:dyDescent="0.35">
      <c r="A20" s="3">
        <v>16</v>
      </c>
      <c r="B20" s="4" t="s">
        <v>39</v>
      </c>
      <c r="C20" s="7" t="s">
        <v>40</v>
      </c>
      <c r="D20" s="7" t="s">
        <v>7</v>
      </c>
      <c r="E20" s="6">
        <f>VLOOKUP($C20,'[1]PL All Comm 2026-27'!$C$4:$T$24,18,0)</f>
        <v>1377500</v>
      </c>
      <c r="F20" s="11" t="s">
        <v>55</v>
      </c>
      <c r="G20" s="6">
        <f t="shared" si="0"/>
        <v>137750</v>
      </c>
    </row>
    <row r="21" spans="1:7" ht="28.5" customHeight="1" x14ac:dyDescent="0.35">
      <c r="A21" s="3">
        <v>17</v>
      </c>
      <c r="B21" s="4" t="s">
        <v>41</v>
      </c>
      <c r="C21" s="9" t="s">
        <v>42</v>
      </c>
      <c r="D21" s="7" t="s">
        <v>7</v>
      </c>
      <c r="E21" s="6">
        <f>VLOOKUP($C21,'[1]PL All Comm 2026-27'!$C$4:$T$24,18,0)</f>
        <v>1550</v>
      </c>
      <c r="F21" s="11" t="s">
        <v>55</v>
      </c>
      <c r="G21" s="6">
        <f t="shared" si="0"/>
        <v>155</v>
      </c>
    </row>
    <row r="22" spans="1:7" x14ac:dyDescent="0.35">
      <c r="A22" s="3">
        <v>18</v>
      </c>
      <c r="B22" s="4" t="s">
        <v>43</v>
      </c>
      <c r="C22" s="7" t="s">
        <v>44</v>
      </c>
      <c r="D22" s="7" t="s">
        <v>7</v>
      </c>
      <c r="E22" s="6">
        <f>VLOOKUP($C22,'[1]PL All Comm 2026-27'!$C$4:$T$24,18,0)</f>
        <v>11000</v>
      </c>
      <c r="F22" s="11" t="s">
        <v>55</v>
      </c>
      <c r="G22" s="6">
        <f t="shared" si="0"/>
        <v>1100</v>
      </c>
    </row>
    <row r="23" spans="1:7" x14ac:dyDescent="0.35">
      <c r="A23" s="3">
        <v>19</v>
      </c>
      <c r="B23" s="4" t="s">
        <v>45</v>
      </c>
      <c r="C23" s="7" t="s">
        <v>46</v>
      </c>
      <c r="D23" s="7" t="s">
        <v>14</v>
      </c>
      <c r="E23" s="6">
        <f>VLOOKUP($C23,'[1]PL All Comm 2026-27'!$C$4:$T$24,18,0)</f>
        <v>77000</v>
      </c>
      <c r="F23" s="11" t="s">
        <v>55</v>
      </c>
      <c r="G23" s="6">
        <f t="shared" si="0"/>
        <v>7700</v>
      </c>
    </row>
    <row r="24" spans="1:7" x14ac:dyDescent="0.35">
      <c r="A24" s="3">
        <v>20</v>
      </c>
      <c r="B24" s="4" t="s">
        <v>47</v>
      </c>
      <c r="C24" s="10" t="s">
        <v>48</v>
      </c>
      <c r="D24" s="5" t="s">
        <v>7</v>
      </c>
      <c r="E24" s="6">
        <f>VLOOKUP($C24,'[1]PL All Comm 2026-27'!$C$4:$T$24,18,0)</f>
        <v>28400</v>
      </c>
      <c r="F24" s="11" t="s">
        <v>55</v>
      </c>
      <c r="G24" s="6">
        <f t="shared" si="0"/>
        <v>2840</v>
      </c>
    </row>
    <row r="25" spans="1:7" ht="37.5" x14ac:dyDescent="0.35">
      <c r="A25" s="3">
        <v>21</v>
      </c>
      <c r="B25" s="4" t="s">
        <v>49</v>
      </c>
      <c r="C25" s="10" t="s">
        <v>50</v>
      </c>
      <c r="D25" s="5" t="s">
        <v>7</v>
      </c>
      <c r="E25" s="6">
        <f>VLOOKUP($C25,'[1]PL All Comm 2026-27'!$C$4:$T$24,18,0)</f>
        <v>53750</v>
      </c>
      <c r="F25" s="11" t="s">
        <v>55</v>
      </c>
      <c r="G25" s="6">
        <f t="shared" si="0"/>
        <v>5375</v>
      </c>
    </row>
    <row r="26" spans="1:7" ht="14.5" customHeight="1" x14ac:dyDescent="0.35">
      <c r="A26" s="23" t="s">
        <v>56</v>
      </c>
      <c r="B26" s="24"/>
      <c r="C26" s="24"/>
      <c r="D26" s="24"/>
      <c r="E26" s="24"/>
      <c r="F26" s="24"/>
      <c r="G26" s="25"/>
    </row>
  </sheetData>
  <mergeCells count="14">
    <mergeCell ref="A26:G26"/>
    <mergeCell ref="A17:A18"/>
    <mergeCell ref="B17:B18"/>
    <mergeCell ref="D17:D18"/>
    <mergeCell ref="E17:E18"/>
    <mergeCell ref="F17:F18"/>
    <mergeCell ref="G17:G18"/>
    <mergeCell ref="A1:G1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 PL Website Prdct sec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Pallavi Oak/ Market Intelligence/ Ncdex</dc:creator>
  <cp:lastModifiedBy>Pallavi Oak/ Market Intelligence/ Ncdex</cp:lastModifiedBy>
  <dcterms:created xsi:type="dcterms:W3CDTF">2026-07-30T11:54:55Z</dcterms:created>
  <dcterms:modified xsi:type="dcterms:W3CDTF">2026-07-31T06:47:54Z</dcterms:modified>
</cp:coreProperties>
</file>